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8F1C4B84-28E6-45DF-B8D7-D581DE7394F6}" xr6:coauthVersionLast="47" xr6:coauthVersionMax="47" xr10:uidLastSave="{00000000-0000-0000-0000-000000000000}"/>
  <workbookProtection workbookAlgorithmName="SHA-512" workbookHashValue="6+S+g/Mwe88bqAljwOg7U8Rtq3l631U6/dNhxLVifhTAAGepNKF9WwB02/6KOG+ZTUb+xcsTnBva0ZwqstMHGA==" workbookSaltValue="pbj2iArEtTSCSm43XoCeWg==" workbookSpinCount="100000" lockStructure="1"/>
  <bookViews>
    <workbookView xWindow="-108" yWindow="-108" windowWidth="23256" windowHeight="12576"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<sst xmlns="http://schemas.openxmlformats.org/spreadsheetml/2006/main" count="229" uniqueCount="144">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</sst>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99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11">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1" fillId="0" borderId="0" xfId="0" applyFont="1" applyAlignment="1">
      <alignment vertical="center"/>
    </xf>
    <xf numFmtId="0" fontId="21" fillId="0" borderId="0" xfId="0" applyFont="1" applyAlignment="1">
      <alignment horizontal="right"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9" fillId="0" borderId="7" xfId="0" applyFont="1" applyBorder="1" applyAlignment="1">
      <alignment horizontal="right" vertical="top" wrapText="1"/>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49" fontId="8" fillId="5"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99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6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1" hidden="1" customWidth="1"/>
    <col min="47" max="47" width="3.8984375" style="92" hidden="1" customWidth="1"/>
    <col min="48" max="48" width="4.09765625" style="92" hidden="1" customWidth="1"/>
    <col min="49" max="50" width="7.8984375" style="92" hidden="1" customWidth="1"/>
    <col min="51" max="51" width="7.59765625" style="92" hidden="1" customWidth="1"/>
    <col min="52" max="52" width="7.5" style="92" hidden="1" customWidth="1"/>
    <col min="53" max="53" width="5.59765625" style="92" hidden="1" customWidth="1"/>
    <col min="54" max="54" width="18.8984375" style="92" hidden="1" customWidth="1"/>
    <col min="55" max="61" width="10.59765625" style="92" hidden="1" customWidth="1"/>
    <col min="62" max="62" width="10.8984375" style="92" hidden="1" customWidth="1"/>
    <col min="63" max="63" width="3.8984375" style="92" hidden="1" customWidth="1"/>
    <col min="64" max="16384" width="3.8984375" style="11"/>
  </cols>
  <sheetData>
    <row r="1" spans="1:98" s="3" customFormat="1" ht="17.25" customHeight="1">
      <c r="A1" s="1"/>
      <c r="B1" s="1"/>
      <c r="C1" s="2" t="s">
        <v>36</v>
      </c>
      <c r="D1" s="255"/>
      <c r="E1" s="256"/>
      <c r="F1" s="256"/>
      <c r="G1" s="135"/>
      <c r="L1" s="136" t="str">
        <f>組合情報!A2&amp;"  行"</f>
        <v>協同組合ビジネス・フォーラム  行</v>
      </c>
      <c r="N1" s="3" t="str">
        <f>"MAIL : "&amp;組合情報!G2</f>
        <v>MAIL : b-f.ad@b-forum.or.jp</v>
      </c>
      <c r="Z1" s="38" t="str">
        <f>"住所 : 〒"&amp;組合情報!B2&amp;" "</f>
        <v xml:space="preserve">住所 : 〒164-0012 </v>
      </c>
      <c r="AA1" s="37" t="str">
        <f>組合情報!C2</f>
        <v>東京都中野区本町2-54-13</v>
      </c>
      <c r="AD1" s="39"/>
      <c r="AE1" s="40"/>
      <c r="AF1" s="40"/>
      <c r="AH1" s="108" t="str">
        <f>"TEL : "&amp;組合情報!E2</f>
        <v>TEL : 03-6300-5120</v>
      </c>
      <c r="AM1" s="41"/>
      <c r="AN1" s="277" t="s">
        <v>123</v>
      </c>
      <c r="AO1" s="277"/>
      <c r="AP1" s="277"/>
      <c r="AQ1" s="277"/>
      <c r="AR1" s="277"/>
      <c r="AS1" s="27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黒須ビル204</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169" t="s">
        <v>98</v>
      </c>
      <c r="B3" s="170"/>
      <c r="C3" s="170"/>
      <c r="D3" s="170"/>
      <c r="E3" s="171"/>
      <c r="F3" s="4"/>
      <c r="G3" s="4"/>
      <c r="H3" s="4"/>
      <c r="I3" s="4"/>
      <c r="J3" s="4"/>
      <c r="K3" s="5"/>
      <c r="L3" s="71" t="s">
        <v>0</v>
      </c>
      <c r="M3" s="62"/>
      <c r="N3" s="62"/>
      <c r="O3" s="62"/>
      <c r="P3" s="62"/>
      <c r="Q3" s="62"/>
      <c r="R3" s="62"/>
      <c r="S3" s="281" t="s">
        <v>75</v>
      </c>
      <c r="T3" s="282"/>
      <c r="U3" s="282"/>
      <c r="V3" s="282"/>
      <c r="W3" s="282"/>
      <c r="X3" s="282"/>
      <c r="Y3" s="282"/>
      <c r="Z3" s="278" t="s">
        <v>76</v>
      </c>
      <c r="AA3" s="278"/>
      <c r="AB3" s="278"/>
      <c r="AC3" s="278"/>
      <c r="AD3" s="278"/>
      <c r="AE3" s="278"/>
      <c r="AF3" s="278"/>
      <c r="AG3" s="278"/>
      <c r="AH3" s="278"/>
      <c r="AI3" s="278"/>
      <c r="AJ3" s="278"/>
      <c r="AK3" s="278"/>
      <c r="AL3" s="278"/>
      <c r="AM3" s="278"/>
      <c r="AN3" s="278"/>
      <c r="AO3" s="278"/>
      <c r="AP3" s="278"/>
      <c r="AQ3" s="278"/>
      <c r="AR3" s="278"/>
      <c r="AT3" s="78"/>
      <c r="AU3" s="79" t="s">
        <v>25</v>
      </c>
      <c r="AV3" s="80"/>
      <c r="AW3" s="80"/>
      <c r="AX3" s="80"/>
      <c r="AY3" s="80"/>
      <c r="AZ3" s="80"/>
      <c r="BA3" s="80"/>
      <c r="BB3" s="80"/>
      <c r="BC3" s="80"/>
      <c r="BD3" s="81"/>
      <c r="BE3" s="81"/>
      <c r="BF3" s="81"/>
      <c r="BG3" s="81"/>
      <c r="BH3" s="81"/>
      <c r="BI3" s="81"/>
      <c r="BJ3" s="81"/>
      <c r="BK3" s="81"/>
    </row>
    <row r="4" spans="1:98" s="9" customFormat="1" ht="18" customHeight="1">
      <c r="A4" s="172"/>
      <c r="B4" s="173"/>
      <c r="C4" s="173"/>
      <c r="D4" s="173"/>
      <c r="E4" s="174"/>
      <c r="F4" s="7"/>
      <c r="G4" s="8"/>
      <c r="H4" s="8"/>
      <c r="I4" s="8"/>
      <c r="J4" s="8"/>
      <c r="K4" s="7"/>
      <c r="L4" s="65"/>
      <c r="M4" s="279" t="s">
        <v>1</v>
      </c>
      <c r="N4" s="279"/>
      <c r="O4" s="279"/>
      <c r="P4" s="279"/>
      <c r="Q4" s="279"/>
      <c r="R4" s="280"/>
      <c r="S4" s="264" t="str">
        <f>IF(AW17=0,"",AW17)</f>
        <v/>
      </c>
      <c r="T4" s="265"/>
      <c r="U4" s="265"/>
      <c r="V4" s="265"/>
      <c r="W4" s="265"/>
      <c r="X4" s="265"/>
      <c r="Y4" s="266"/>
      <c r="Z4" s="220" t="str">
        <f>IF(BC17=0,"",BC17)</f>
        <v>※紛失・盗難届を提出後、カードを発見された場合は、必ず当組合まで返却してください。</v>
      </c>
      <c r="AA4" s="221"/>
      <c r="AB4" s="221"/>
      <c r="AC4" s="221"/>
      <c r="AD4" s="221"/>
      <c r="AE4" s="221"/>
      <c r="AF4" s="221"/>
      <c r="AG4" s="221"/>
      <c r="AH4" s="221"/>
      <c r="AI4" s="221"/>
      <c r="AJ4" s="221"/>
      <c r="AK4" s="221"/>
      <c r="AL4" s="221"/>
      <c r="AM4" s="221"/>
      <c r="AN4" s="221"/>
      <c r="AO4" s="221"/>
      <c r="AP4" s="221"/>
      <c r="AQ4" s="221"/>
      <c r="AR4" s="222"/>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172"/>
      <c r="B5" s="173"/>
      <c r="C5" s="173"/>
      <c r="D5" s="173"/>
      <c r="E5" s="174"/>
      <c r="F5" s="7"/>
      <c r="G5" s="8"/>
      <c r="H5" s="8"/>
      <c r="I5" s="8"/>
      <c r="J5" s="8"/>
      <c r="K5" s="7"/>
      <c r="L5" s="63"/>
      <c r="M5" s="231" t="s">
        <v>93</v>
      </c>
      <c r="N5" s="231"/>
      <c r="O5" s="231"/>
      <c r="P5" s="231"/>
      <c r="Q5" s="231"/>
      <c r="R5" s="232"/>
      <c r="S5" s="207" t="str">
        <f t="shared" ref="S5:S9" si="0">IF(AW18=0,"",AW18)</f>
        <v/>
      </c>
      <c r="T5" s="208"/>
      <c r="U5" s="208"/>
      <c r="V5" s="208"/>
      <c r="W5" s="208"/>
      <c r="X5" s="208"/>
      <c r="Y5" s="209"/>
      <c r="Z5" s="261" t="str">
        <f t="shared" ref="Z5:Z9" si="1">IF(BC18=0,"",BC18)</f>
        <v>※カード再発行ご希望の場合は発行日数は約3週間ほどかかります。</v>
      </c>
      <c r="AA5" s="262"/>
      <c r="AB5" s="262"/>
      <c r="AC5" s="262"/>
      <c r="AD5" s="262"/>
      <c r="AE5" s="262"/>
      <c r="AF5" s="262"/>
      <c r="AG5" s="262"/>
      <c r="AH5" s="262"/>
      <c r="AI5" s="262"/>
      <c r="AJ5" s="262"/>
      <c r="AK5" s="262"/>
      <c r="AL5" s="262"/>
      <c r="AM5" s="262"/>
      <c r="AN5" s="262"/>
      <c r="AO5" s="262"/>
      <c r="AP5" s="262"/>
      <c r="AQ5" s="262"/>
      <c r="AR5" s="263"/>
      <c r="AT5" s="82">
        <v>2</v>
      </c>
      <c r="AU5" s="83"/>
      <c r="AV5" s="86">
        <v>3</v>
      </c>
      <c r="AW5" s="86" t="str">
        <f>INDEX(カテゴリ別情報!B:B,MATCH(G届出書!$AV$5,カテゴリ別情報!$A:$A,0))</f>
        <v>紛失・盗難</v>
      </c>
      <c r="AX5" s="86" t="str">
        <f>INDEX(カテゴリ別情報!C:C,MATCH(G届出書!$AV$5,カテゴリ別情報!$A:$A,0))</f>
        <v>-</v>
      </c>
      <c r="AY5" s="86" t="str">
        <f>INDEX(カテゴリ別情報!D:D,MATCH(G届出書!$AV$5,カテゴリ別情報!$A:$A,0))</f>
        <v>-</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v>
      </c>
      <c r="BC5" s="86" t="str">
        <f>INDEX(カテゴリ別情報!H:H,MATCH(G届出書!$AV$5,カテゴリ別情報!$A:$A,0))</f>
        <v>不要</v>
      </c>
      <c r="BD5" s="86" t="str">
        <f>INDEX(カテゴリ別情報!I:I,MATCH(G届出書!$AV$5,カテゴリ別情報!$A:$A,0))</f>
        <v>不要</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不要</v>
      </c>
      <c r="BH5" s="86" t="str">
        <f>INDEX(カテゴリ別情報!M:M,MATCH(G届出書!$AV$5,カテゴリ別情報!$A:$A,0))</f>
        <v>必須</v>
      </c>
      <c r="BI5" s="86" t="str">
        <f>INDEX(カテゴリ別情報!N:N,MATCH(G届出書!$AV$5,カテゴリ別情報!$A:$A,0))</f>
        <v>不要</v>
      </c>
      <c r="BJ5" s="86" t="str">
        <f>INDEX(カテゴリ別情報!O:O,MATCH(G届出書!$AV$5,カテゴリ別情報!$A:$A,0))</f>
        <v>不要</v>
      </c>
      <c r="BK5" s="83"/>
    </row>
    <row r="6" spans="1:98" s="9" customFormat="1" ht="18" customHeight="1">
      <c r="A6" s="172"/>
      <c r="B6" s="173"/>
      <c r="C6" s="173"/>
      <c r="D6" s="173"/>
      <c r="E6" s="174"/>
      <c r="F6" s="7"/>
      <c r="G6" s="8"/>
      <c r="H6" s="8"/>
      <c r="I6" s="8"/>
      <c r="J6" s="8"/>
      <c r="K6" s="7"/>
      <c r="L6" s="66"/>
      <c r="M6" s="70"/>
      <c r="N6" s="70"/>
      <c r="O6" s="67"/>
      <c r="P6" s="69"/>
      <c r="Q6" s="67"/>
      <c r="R6" s="68"/>
      <c r="S6" s="208" t="str">
        <f t="shared" si="0"/>
        <v/>
      </c>
      <c r="T6" s="208"/>
      <c r="U6" s="208"/>
      <c r="V6" s="208"/>
      <c r="W6" s="208"/>
      <c r="X6" s="208"/>
      <c r="Y6" s="209"/>
      <c r="Z6" s="261" t="str">
        <f t="shared" si="1"/>
        <v>※紛失・盗難届受理確認のご連絡をメールにてお知らせ致します。</v>
      </c>
      <c r="AA6" s="262"/>
      <c r="AB6" s="262"/>
      <c r="AC6" s="262"/>
      <c r="AD6" s="262"/>
      <c r="AE6" s="262"/>
      <c r="AF6" s="262"/>
      <c r="AG6" s="262"/>
      <c r="AH6" s="262"/>
      <c r="AI6" s="262"/>
      <c r="AJ6" s="262"/>
      <c r="AK6" s="262"/>
      <c r="AL6" s="262"/>
      <c r="AM6" s="262"/>
      <c r="AN6" s="262"/>
      <c r="AO6" s="262"/>
      <c r="AP6" s="262"/>
      <c r="AQ6" s="262"/>
      <c r="AR6" s="263"/>
      <c r="AT6" s="82"/>
      <c r="AU6" s="83"/>
      <c r="AV6" s="87"/>
      <c r="AW6" s="87"/>
      <c r="AX6" s="87"/>
      <c r="AY6" s="87"/>
      <c r="AZ6" s="87"/>
      <c r="BA6" s="87"/>
      <c r="BB6" s="87"/>
      <c r="BC6" s="87"/>
      <c r="BD6" s="87"/>
      <c r="BE6" s="87"/>
      <c r="BF6" s="87"/>
      <c r="BG6" s="87"/>
      <c r="BH6" s="87"/>
      <c r="BI6" s="87"/>
      <c r="BJ6" s="87"/>
      <c r="BK6" s="83"/>
    </row>
    <row r="7" spans="1:98" s="9" customFormat="1" ht="18" customHeight="1">
      <c r="A7" s="172"/>
      <c r="B7" s="173"/>
      <c r="C7" s="173"/>
      <c r="D7" s="173"/>
      <c r="E7" s="174"/>
      <c r="F7" s="7"/>
      <c r="G7" s="8"/>
      <c r="H7" s="8"/>
      <c r="I7" s="8"/>
      <c r="J7" s="8"/>
      <c r="K7" s="7"/>
      <c r="L7" s="63"/>
      <c r="M7" s="231" t="s">
        <v>24</v>
      </c>
      <c r="N7" s="231"/>
      <c r="O7" s="231"/>
      <c r="P7" s="231"/>
      <c r="Q7" s="231"/>
      <c r="R7" s="232"/>
      <c r="S7" s="207" t="str">
        <f t="shared" si="0"/>
        <v/>
      </c>
      <c r="T7" s="208"/>
      <c r="U7" s="208"/>
      <c r="V7" s="208"/>
      <c r="W7" s="208"/>
      <c r="X7" s="208"/>
      <c r="Y7" s="209"/>
      <c r="Z7" s="261" t="str">
        <f t="shared" si="1"/>
        <v>※再発行については、届出日一ヶ月以内の申込に限ります</v>
      </c>
      <c r="AA7" s="262"/>
      <c r="AB7" s="262"/>
      <c r="AC7" s="262"/>
      <c r="AD7" s="262"/>
      <c r="AE7" s="262"/>
      <c r="AF7" s="262"/>
      <c r="AG7" s="262"/>
      <c r="AH7" s="262"/>
      <c r="AI7" s="262"/>
      <c r="AJ7" s="262"/>
      <c r="AK7" s="262"/>
      <c r="AL7" s="262"/>
      <c r="AM7" s="262"/>
      <c r="AN7" s="262"/>
      <c r="AO7" s="262"/>
      <c r="AP7" s="262"/>
      <c r="AQ7" s="262"/>
      <c r="AR7" s="263"/>
      <c r="AT7" s="82">
        <v>3</v>
      </c>
      <c r="AU7" s="83"/>
      <c r="AV7" s="83"/>
      <c r="AW7" s="184" t="s">
        <v>97</v>
      </c>
      <c r="AX7" s="185"/>
      <c r="AY7" s="88"/>
      <c r="AZ7" s="83"/>
      <c r="BA7" s="83"/>
      <c r="BB7" s="83"/>
      <c r="BC7" s="83"/>
      <c r="BD7" s="83"/>
      <c r="BE7" s="83"/>
      <c r="BF7" s="83"/>
      <c r="BG7" s="83"/>
      <c r="BH7" s="83"/>
      <c r="BI7" s="83"/>
      <c r="BJ7" s="83"/>
      <c r="BK7" s="83"/>
    </row>
    <row r="8" spans="1:98" s="9" customFormat="1" ht="18" customHeight="1">
      <c r="A8" s="175"/>
      <c r="B8" s="176"/>
      <c r="C8" s="176"/>
      <c r="D8" s="176"/>
      <c r="E8" s="177"/>
      <c r="F8" s="7"/>
      <c r="G8" s="8"/>
      <c r="H8" s="8"/>
      <c r="I8" s="8"/>
      <c r="J8" s="8"/>
      <c r="K8" s="7"/>
      <c r="L8" s="63"/>
      <c r="M8" s="231" t="s">
        <v>120</v>
      </c>
      <c r="N8" s="231"/>
      <c r="O8" s="231"/>
      <c r="P8" s="231"/>
      <c r="Q8" s="231"/>
      <c r="R8" s="232"/>
      <c r="S8" s="207" t="str">
        <f t="shared" si="0"/>
        <v/>
      </c>
      <c r="T8" s="208"/>
      <c r="U8" s="208"/>
      <c r="V8" s="208"/>
      <c r="W8" s="208"/>
      <c r="X8" s="208"/>
      <c r="Y8" s="209"/>
      <c r="Z8" s="261" t="str">
        <f t="shared" si="1"/>
        <v/>
      </c>
      <c r="AA8" s="262"/>
      <c r="AB8" s="262"/>
      <c r="AC8" s="262"/>
      <c r="AD8" s="262"/>
      <c r="AE8" s="262"/>
      <c r="AF8" s="262"/>
      <c r="AG8" s="262"/>
      <c r="AH8" s="262"/>
      <c r="AI8" s="262"/>
      <c r="AJ8" s="262"/>
      <c r="AK8" s="262"/>
      <c r="AL8" s="262"/>
      <c r="AM8" s="262"/>
      <c r="AN8" s="262"/>
      <c r="AO8" s="262"/>
      <c r="AP8" s="262"/>
      <c r="AQ8" s="262"/>
      <c r="AR8" s="263"/>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16" t="s">
        <v>124</v>
      </c>
      <c r="C9" s="216"/>
      <c r="D9" s="216"/>
      <c r="E9" s="216"/>
      <c r="F9" s="7"/>
      <c r="G9" s="8"/>
      <c r="H9" s="8"/>
      <c r="I9" s="8"/>
      <c r="J9" s="8"/>
      <c r="K9" s="7"/>
      <c r="L9" s="64"/>
      <c r="M9" s="275" t="s">
        <v>3</v>
      </c>
      <c r="N9" s="275"/>
      <c r="O9" s="275"/>
      <c r="P9" s="275"/>
      <c r="Q9" s="275"/>
      <c r="R9" s="276"/>
      <c r="S9" s="204" t="str">
        <f t="shared" si="0"/>
        <v/>
      </c>
      <c r="T9" s="205"/>
      <c r="U9" s="205"/>
      <c r="V9" s="205"/>
      <c r="W9" s="205"/>
      <c r="X9" s="205"/>
      <c r="Y9" s="206"/>
      <c r="Z9" s="258" t="str">
        <f t="shared" si="1"/>
        <v/>
      </c>
      <c r="AA9" s="259"/>
      <c r="AB9" s="259"/>
      <c r="AC9" s="259"/>
      <c r="AD9" s="259"/>
      <c r="AE9" s="259"/>
      <c r="AF9" s="259"/>
      <c r="AG9" s="259"/>
      <c r="AH9" s="259"/>
      <c r="AI9" s="259"/>
      <c r="AJ9" s="259"/>
      <c r="AK9" s="259"/>
      <c r="AL9" s="259"/>
      <c r="AM9" s="259"/>
      <c r="AN9" s="259"/>
      <c r="AO9" s="259"/>
      <c r="AP9" s="259"/>
      <c r="AQ9" s="259"/>
      <c r="AR9" s="260"/>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8" t="s">
        <v>4</v>
      </c>
      <c r="B11" s="200"/>
      <c r="C11" s="269"/>
      <c r="D11" s="270"/>
      <c r="E11" s="270"/>
      <c r="F11" s="271"/>
      <c r="G11" s="198" t="s">
        <v>5</v>
      </c>
      <c r="H11" s="199"/>
      <c r="I11" s="200"/>
      <c r="J11" s="236"/>
      <c r="K11" s="237"/>
      <c r="L11" s="237"/>
      <c r="M11" s="237"/>
      <c r="N11" s="237"/>
      <c r="O11" s="237"/>
      <c r="P11" s="237"/>
      <c r="Q11" s="237"/>
      <c r="R11" s="237"/>
      <c r="S11" s="237"/>
      <c r="T11" s="237"/>
      <c r="U11" s="238"/>
      <c r="V11" s="198" t="s">
        <v>32</v>
      </c>
      <c r="W11" s="200"/>
      <c r="X11" s="272"/>
      <c r="Y11" s="273"/>
      <c r="Z11" s="273"/>
      <c r="AA11" s="274"/>
      <c r="AB11" s="198" t="s">
        <v>6</v>
      </c>
      <c r="AC11" s="199"/>
      <c r="AD11" s="200"/>
      <c r="AE11" s="283"/>
      <c r="AF11" s="284"/>
      <c r="AG11" s="284"/>
      <c r="AH11" s="284"/>
      <c r="AI11" s="285"/>
      <c r="AJ11" s="257" t="s">
        <v>94</v>
      </c>
      <c r="AK11" s="257"/>
      <c r="AL11" s="257"/>
      <c r="AM11" s="234"/>
      <c r="AN11" s="235"/>
      <c r="AO11" s="267" t="s">
        <v>7</v>
      </c>
      <c r="AP11" s="267"/>
      <c r="AQ11" s="267"/>
      <c r="AR11" s="268"/>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10" t="s">
        <v>92</v>
      </c>
      <c r="AA13" s="211"/>
      <c r="AB13" s="211"/>
      <c r="AC13" s="212"/>
      <c r="AD13" s="223" t="s">
        <v>102</v>
      </c>
      <c r="AE13" s="224"/>
      <c r="AF13" s="224"/>
      <c r="AG13" s="224"/>
      <c r="AH13" s="225"/>
      <c r="AI13" s="223" t="s">
        <v>117</v>
      </c>
      <c r="AJ13" s="224"/>
      <c r="AK13" s="224"/>
      <c r="AL13" s="224"/>
      <c r="AM13" s="225"/>
      <c r="AN13" s="223" t="s">
        <v>103</v>
      </c>
      <c r="AO13" s="224"/>
      <c r="AP13" s="224"/>
      <c r="AQ13" s="224"/>
      <c r="AR13" s="22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13"/>
      <c r="AA14" s="214"/>
      <c r="AB14" s="214"/>
      <c r="AC14" s="215"/>
      <c r="AD14" s="239"/>
      <c r="AE14" s="240"/>
      <c r="AF14" s="240"/>
      <c r="AG14" s="240"/>
      <c r="AH14" s="75" t="s">
        <v>101</v>
      </c>
      <c r="AI14" s="239"/>
      <c r="AJ14" s="240"/>
      <c r="AK14" s="240"/>
      <c r="AL14" s="240"/>
      <c r="AM14" s="75" t="s">
        <v>101</v>
      </c>
      <c r="AN14" s="239"/>
      <c r="AO14" s="240"/>
      <c r="AP14" s="240"/>
      <c r="AQ14" s="240"/>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245" t="str">
        <f>AX5</f>
        <v>-</v>
      </c>
      <c r="C16" s="246"/>
      <c r="D16" s="246"/>
      <c r="E16" s="246"/>
      <c r="F16" s="246"/>
      <c r="G16" s="247"/>
      <c r="H16" s="245" t="str">
        <f>AY5</f>
        <v>-</v>
      </c>
      <c r="I16" s="246"/>
      <c r="J16" s="246"/>
      <c r="K16" s="246"/>
      <c r="L16" s="246"/>
      <c r="M16" s="247"/>
      <c r="N16" s="245" t="str">
        <f>AZ5</f>
        <v>-</v>
      </c>
      <c r="O16" s="246"/>
      <c r="P16" s="246"/>
      <c r="Q16" s="246"/>
      <c r="R16" s="246"/>
      <c r="S16" s="246"/>
      <c r="T16" s="246"/>
      <c r="U16" s="246"/>
      <c r="V16" s="241" t="str">
        <f>BB5</f>
        <v>-</v>
      </c>
      <c r="W16" s="242"/>
      <c r="X16" s="242"/>
      <c r="Y16" s="242"/>
      <c r="Z16" s="242"/>
      <c r="AA16" s="242"/>
      <c r="AB16" s="242"/>
      <c r="AC16" s="242"/>
      <c r="AD16" s="242"/>
      <c r="AE16" s="242"/>
      <c r="AF16" s="242"/>
      <c r="AG16" s="242"/>
      <c r="AH16" s="242"/>
      <c r="AI16" s="242"/>
      <c r="AJ16" s="242"/>
      <c r="AK16" s="242"/>
      <c r="AL16" s="242"/>
      <c r="AM16" s="242"/>
      <c r="AN16" s="242"/>
      <c r="AO16" s="242"/>
      <c r="AP16" s="241" t="str">
        <f>BA5</f>
        <v>-</v>
      </c>
      <c r="AQ16" s="242"/>
      <c r="AR16" s="290"/>
      <c r="AT16" s="98"/>
      <c r="AU16" s="80"/>
      <c r="AV16" s="99" t="s">
        <v>69</v>
      </c>
      <c r="AW16" s="228" t="s">
        <v>79</v>
      </c>
      <c r="AX16" s="229"/>
      <c r="AY16" s="229"/>
      <c r="AZ16" s="229"/>
      <c r="BA16" s="229"/>
      <c r="BB16" s="230"/>
      <c r="BC16" s="227" t="s">
        <v>77</v>
      </c>
      <c r="BD16" s="227"/>
      <c r="BE16" s="227"/>
      <c r="BF16" s="227"/>
      <c r="BG16" s="227"/>
      <c r="BH16" s="227"/>
      <c r="BI16" s="227"/>
      <c r="BJ16" s="100"/>
      <c r="BK16" s="101"/>
      <c r="BM16"/>
      <c r="BN16"/>
      <c r="BO16"/>
      <c r="BP16"/>
      <c r="BQ16"/>
      <c r="BR16"/>
      <c r="BS16"/>
      <c r="BT16"/>
      <c r="BU16"/>
      <c r="BV16"/>
    </row>
    <row r="17" spans="1:74" s="16" customFormat="1" ht="24.9" customHeight="1">
      <c r="A17" s="248">
        <v>1</v>
      </c>
      <c r="B17" s="189"/>
      <c r="C17" s="190"/>
      <c r="D17" s="190"/>
      <c r="E17" s="190"/>
      <c r="F17" s="190"/>
      <c r="G17" s="252"/>
      <c r="H17" s="109" t="str">
        <f>IF($AW$9=1,AT17,"")</f>
        <v/>
      </c>
      <c r="I17" s="217"/>
      <c r="J17" s="217"/>
      <c r="K17" s="217"/>
      <c r="L17" s="217"/>
      <c r="M17" s="218"/>
      <c r="N17" s="110"/>
      <c r="O17" s="111"/>
      <c r="P17" s="112"/>
      <c r="Q17" s="112"/>
      <c r="R17" s="113"/>
      <c r="S17" s="112"/>
      <c r="T17" s="112"/>
      <c r="U17" s="114"/>
      <c r="V17" s="115" t="str">
        <f t="shared" ref="V17:V26" si="3">IF($AX$9=1,AT17,"")</f>
        <v/>
      </c>
      <c r="W17" s="233"/>
      <c r="X17" s="233"/>
      <c r="Y17" s="233"/>
      <c r="Z17" s="233"/>
      <c r="AA17" s="233"/>
      <c r="AB17" s="233"/>
      <c r="AC17" s="233"/>
      <c r="AD17" s="233"/>
      <c r="AE17" s="233"/>
      <c r="AF17" s="233"/>
      <c r="AG17" s="233"/>
      <c r="AH17" s="233"/>
      <c r="AI17" s="233"/>
      <c r="AJ17" s="233"/>
      <c r="AK17" s="233"/>
      <c r="AL17" s="233"/>
      <c r="AM17" s="233"/>
      <c r="AN17" s="233"/>
      <c r="AO17" s="233"/>
      <c r="AP17" s="189"/>
      <c r="AQ17" s="190"/>
      <c r="AR17" s="191"/>
      <c r="AT17" s="102" t="str">
        <f>IF($BJ$5="不要","","旧)")</f>
        <v/>
      </c>
      <c r="AU17" s="103"/>
      <c r="AV17" s="99" t="str">
        <f>$AV$5&amp;"-"&amp;ROW()-16</f>
        <v>3-1</v>
      </c>
      <c r="AW17" s="186">
        <f>INDEX(必要書類及び注意事項!E:E,MATCH(G届出書!AV17,必要書類及び注意事項!A:A,0))</f>
        <v>0</v>
      </c>
      <c r="AX17" s="187"/>
      <c r="AY17" s="187"/>
      <c r="AZ17" s="187"/>
      <c r="BA17" s="187"/>
      <c r="BB17" s="188"/>
      <c r="BC17" s="226" t="str">
        <f>INDEX(必要書類及び注意事項!F:F,MATCH(G届出書!AV17,必要書類及び注意事項!A:A,0))</f>
        <v>※紛失・盗難届を提出後、カードを発見された場合は、必ず当組合まで返却してください。</v>
      </c>
      <c r="BD17" s="226"/>
      <c r="BE17" s="226"/>
      <c r="BF17" s="226"/>
      <c r="BG17" s="226"/>
      <c r="BH17" s="226"/>
      <c r="BI17" s="226"/>
      <c r="BJ17" s="103"/>
      <c r="BK17" s="103"/>
      <c r="BM17"/>
      <c r="BN17"/>
      <c r="BO17"/>
      <c r="BP17"/>
      <c r="BQ17"/>
      <c r="BR17"/>
      <c r="BS17"/>
      <c r="BT17"/>
      <c r="BU17"/>
      <c r="BV17"/>
    </row>
    <row r="18" spans="1:74" s="16" customFormat="1" ht="24.9" customHeight="1" thickBot="1">
      <c r="A18" s="249"/>
      <c r="B18" s="192"/>
      <c r="C18" s="193"/>
      <c r="D18" s="193"/>
      <c r="E18" s="193"/>
      <c r="F18" s="193"/>
      <c r="G18" s="253"/>
      <c r="H18" s="116" t="str">
        <f t="shared" ref="H18:H26" si="4">IF($AW$9=1,AT18,"")</f>
        <v/>
      </c>
      <c r="I18" s="243"/>
      <c r="J18" s="243"/>
      <c r="K18" s="243"/>
      <c r="L18" s="243"/>
      <c r="M18" s="244"/>
      <c r="N18" s="117"/>
      <c r="O18" s="118"/>
      <c r="P18" s="119"/>
      <c r="Q18" s="119"/>
      <c r="R18" s="119"/>
      <c r="S18" s="119"/>
      <c r="T18" s="119"/>
      <c r="U18" s="120"/>
      <c r="V18" s="116" t="str">
        <f t="shared" si="3"/>
        <v/>
      </c>
      <c r="W18" s="195"/>
      <c r="X18" s="195"/>
      <c r="Y18" s="195"/>
      <c r="Z18" s="195"/>
      <c r="AA18" s="195"/>
      <c r="AB18" s="195"/>
      <c r="AC18" s="195"/>
      <c r="AD18" s="195"/>
      <c r="AE18" s="195"/>
      <c r="AF18" s="195"/>
      <c r="AG18" s="195"/>
      <c r="AH18" s="195"/>
      <c r="AI18" s="195"/>
      <c r="AJ18" s="195"/>
      <c r="AK18" s="195"/>
      <c r="AL18" s="195"/>
      <c r="AM18" s="195"/>
      <c r="AN18" s="195"/>
      <c r="AO18" s="196"/>
      <c r="AP18" s="287"/>
      <c r="AQ18" s="288"/>
      <c r="AR18" s="289"/>
      <c r="AT18" s="102" t="str">
        <f>IF($BJ$5="不要","不要","新)")</f>
        <v>不要</v>
      </c>
      <c r="AU18" s="103"/>
      <c r="AV18" s="99" t="str">
        <f t="shared" ref="AV18:AV22" si="5">$AV$5&amp;"-"&amp;ROW()-16</f>
        <v>3-2</v>
      </c>
      <c r="AW18" s="186">
        <f>INDEX(必要書類及び注意事項!E:E,MATCH(G届出書!AV18,必要書類及び注意事項!A:A,0))</f>
        <v>0</v>
      </c>
      <c r="AX18" s="187"/>
      <c r="AY18" s="187"/>
      <c r="AZ18" s="187"/>
      <c r="BA18" s="187"/>
      <c r="BB18" s="188"/>
      <c r="BC18" s="226" t="str">
        <f>INDEX(必要書類及び注意事項!F:F,MATCH(G届出書!AV18,必要書類及び注意事項!A:A,0))</f>
        <v>※カード再発行ご希望の場合は発行日数は約3週間ほどかかります。</v>
      </c>
      <c r="BD18" s="226"/>
      <c r="BE18" s="226"/>
      <c r="BF18" s="226"/>
      <c r="BG18" s="226"/>
      <c r="BH18" s="226"/>
      <c r="BI18" s="226"/>
      <c r="BJ18" s="103"/>
      <c r="BK18" s="103"/>
      <c r="BM18"/>
      <c r="BN18"/>
      <c r="BO18"/>
      <c r="BP18"/>
      <c r="BQ18"/>
      <c r="BR18"/>
      <c r="BS18"/>
      <c r="BT18"/>
      <c r="BU18"/>
      <c r="BV18"/>
    </row>
    <row r="19" spans="1:74" s="6" customFormat="1" ht="24.9" customHeight="1">
      <c r="A19" s="248">
        <v>2</v>
      </c>
      <c r="B19" s="189"/>
      <c r="C19" s="190"/>
      <c r="D19" s="190"/>
      <c r="E19" s="190"/>
      <c r="F19" s="190"/>
      <c r="G19" s="252"/>
      <c r="H19" s="109" t="str">
        <f t="shared" si="4"/>
        <v/>
      </c>
      <c r="I19" s="217"/>
      <c r="J19" s="217"/>
      <c r="K19" s="217"/>
      <c r="L19" s="217"/>
      <c r="M19" s="218"/>
      <c r="N19" s="110"/>
      <c r="O19" s="121"/>
      <c r="P19" s="112"/>
      <c r="Q19" s="112"/>
      <c r="R19" s="113"/>
      <c r="S19" s="112"/>
      <c r="T19" s="112"/>
      <c r="U19" s="114"/>
      <c r="V19" s="122" t="str">
        <f t="shared" si="3"/>
        <v/>
      </c>
      <c r="W19" s="219"/>
      <c r="X19" s="219"/>
      <c r="Y19" s="219"/>
      <c r="Z19" s="219"/>
      <c r="AA19" s="219"/>
      <c r="AB19" s="219"/>
      <c r="AC19" s="219"/>
      <c r="AD19" s="219"/>
      <c r="AE19" s="219"/>
      <c r="AF19" s="219"/>
      <c r="AG19" s="219"/>
      <c r="AH19" s="219"/>
      <c r="AI19" s="219"/>
      <c r="AJ19" s="219"/>
      <c r="AK19" s="219"/>
      <c r="AL19" s="219"/>
      <c r="AM19" s="219"/>
      <c r="AN19" s="219"/>
      <c r="AO19" s="219"/>
      <c r="AP19" s="189"/>
      <c r="AQ19" s="190"/>
      <c r="AR19" s="191"/>
      <c r="AT19" s="102" t="str">
        <f>IF($BJ$5="不要","","旧)")</f>
        <v/>
      </c>
      <c r="AU19" s="81"/>
      <c r="AV19" s="99" t="str">
        <f t="shared" si="5"/>
        <v>3-3</v>
      </c>
      <c r="AW19" s="186">
        <f>INDEX(必要書類及び注意事項!E:E,MATCH(G届出書!AV19,必要書類及び注意事項!A:A,0))</f>
        <v>0</v>
      </c>
      <c r="AX19" s="187"/>
      <c r="AY19" s="187"/>
      <c r="AZ19" s="187"/>
      <c r="BA19" s="187"/>
      <c r="BB19" s="188"/>
      <c r="BC19" s="226" t="str">
        <f>INDEX(必要書類及び注意事項!F:F,MATCH(G届出書!AV19,必要書類及び注意事項!A:A,0))</f>
        <v>※紛失・盗難届受理確認のご連絡をメールにてお知らせ致します。</v>
      </c>
      <c r="BD19" s="226"/>
      <c r="BE19" s="226"/>
      <c r="BF19" s="226"/>
      <c r="BG19" s="226"/>
      <c r="BH19" s="226"/>
      <c r="BI19" s="226"/>
      <c r="BJ19" s="81"/>
      <c r="BK19" s="81"/>
      <c r="BM19"/>
      <c r="BN19"/>
      <c r="BO19"/>
      <c r="BP19"/>
      <c r="BQ19"/>
      <c r="BR19"/>
      <c r="BS19"/>
      <c r="BT19"/>
      <c r="BU19"/>
      <c r="BV19"/>
    </row>
    <row r="20" spans="1:74" s="6" customFormat="1" ht="24.9" customHeight="1" thickBot="1">
      <c r="A20" s="249"/>
      <c r="B20" s="192"/>
      <c r="C20" s="193"/>
      <c r="D20" s="193"/>
      <c r="E20" s="193"/>
      <c r="F20" s="193"/>
      <c r="G20" s="253"/>
      <c r="H20" s="116" t="str">
        <f t="shared" si="4"/>
        <v/>
      </c>
      <c r="I20" s="243"/>
      <c r="J20" s="243"/>
      <c r="K20" s="243"/>
      <c r="L20" s="243"/>
      <c r="M20" s="244"/>
      <c r="N20" s="117"/>
      <c r="O20" s="118"/>
      <c r="P20" s="119"/>
      <c r="Q20" s="119"/>
      <c r="R20" s="119"/>
      <c r="S20" s="119"/>
      <c r="T20" s="119"/>
      <c r="U20" s="120"/>
      <c r="V20" s="116" t="str">
        <f t="shared" si="3"/>
        <v/>
      </c>
      <c r="W20" s="195"/>
      <c r="X20" s="195"/>
      <c r="Y20" s="195"/>
      <c r="Z20" s="195"/>
      <c r="AA20" s="195"/>
      <c r="AB20" s="195"/>
      <c r="AC20" s="195"/>
      <c r="AD20" s="195"/>
      <c r="AE20" s="195"/>
      <c r="AF20" s="195"/>
      <c r="AG20" s="195"/>
      <c r="AH20" s="195"/>
      <c r="AI20" s="195"/>
      <c r="AJ20" s="195"/>
      <c r="AK20" s="195"/>
      <c r="AL20" s="195"/>
      <c r="AM20" s="195"/>
      <c r="AN20" s="195"/>
      <c r="AO20" s="196"/>
      <c r="AP20" s="192"/>
      <c r="AQ20" s="193"/>
      <c r="AR20" s="194"/>
      <c r="AT20" s="102" t="str">
        <f>IF($BJ$5="不要","不要","新)")</f>
        <v>不要</v>
      </c>
      <c r="AU20" s="81"/>
      <c r="AV20" s="99" t="str">
        <f t="shared" si="5"/>
        <v>3-4</v>
      </c>
      <c r="AW20" s="186">
        <f>INDEX(必要書類及び注意事項!E:E,MATCH(G届出書!AV20,必要書類及び注意事項!A:A,0))</f>
        <v>0</v>
      </c>
      <c r="AX20" s="187"/>
      <c r="AY20" s="187"/>
      <c r="AZ20" s="187"/>
      <c r="BA20" s="187"/>
      <c r="BB20" s="188"/>
      <c r="BC20" s="226" t="str">
        <f>INDEX(必要書類及び注意事項!F:F,MATCH(G届出書!AV20,必要書類及び注意事項!A:A,0))</f>
        <v>※再発行については、届出日一ヶ月以内の申込に限ります</v>
      </c>
      <c r="BD20" s="226"/>
      <c r="BE20" s="226"/>
      <c r="BF20" s="226"/>
      <c r="BG20" s="226"/>
      <c r="BH20" s="226"/>
      <c r="BI20" s="226"/>
      <c r="BJ20" s="81"/>
      <c r="BK20" s="81"/>
      <c r="BM20"/>
      <c r="BN20"/>
      <c r="BO20"/>
      <c r="BP20"/>
      <c r="BQ20"/>
      <c r="BR20"/>
      <c r="BS20"/>
      <c r="BT20"/>
      <c r="BU20"/>
      <c r="BV20"/>
    </row>
    <row r="21" spans="1:74" s="17" customFormat="1" ht="24.9" customHeight="1">
      <c r="A21" s="248">
        <v>3</v>
      </c>
      <c r="B21" s="189"/>
      <c r="C21" s="190"/>
      <c r="D21" s="190"/>
      <c r="E21" s="190"/>
      <c r="F21" s="190"/>
      <c r="G21" s="252"/>
      <c r="H21" s="109" t="str">
        <f t="shared" si="4"/>
        <v/>
      </c>
      <c r="I21" s="217"/>
      <c r="J21" s="217"/>
      <c r="K21" s="217"/>
      <c r="L21" s="217"/>
      <c r="M21" s="218"/>
      <c r="N21" s="110"/>
      <c r="O21" s="121"/>
      <c r="P21" s="112"/>
      <c r="Q21" s="112"/>
      <c r="R21" s="113"/>
      <c r="S21" s="112"/>
      <c r="T21" s="112"/>
      <c r="U21" s="114"/>
      <c r="V21" s="122" t="str">
        <f t="shared" si="3"/>
        <v/>
      </c>
      <c r="W21" s="219"/>
      <c r="X21" s="219"/>
      <c r="Y21" s="219"/>
      <c r="Z21" s="219"/>
      <c r="AA21" s="219"/>
      <c r="AB21" s="219"/>
      <c r="AC21" s="219"/>
      <c r="AD21" s="219"/>
      <c r="AE21" s="219"/>
      <c r="AF21" s="219"/>
      <c r="AG21" s="219"/>
      <c r="AH21" s="219"/>
      <c r="AI21" s="219"/>
      <c r="AJ21" s="219"/>
      <c r="AK21" s="219"/>
      <c r="AL21" s="219"/>
      <c r="AM21" s="219"/>
      <c r="AN21" s="219"/>
      <c r="AO21" s="219"/>
      <c r="AP21" s="189"/>
      <c r="AQ21" s="190"/>
      <c r="AR21" s="191"/>
      <c r="AT21" s="102" t="str">
        <f>IF($BJ$5="不要","","旧)")</f>
        <v/>
      </c>
      <c r="AU21" s="97"/>
      <c r="AV21" s="99" t="str">
        <f t="shared" si="5"/>
        <v>3-5</v>
      </c>
      <c r="AW21" s="186">
        <f>INDEX(必要書類及び注意事項!E:E,MATCH(G届出書!AV21,必要書類及び注意事項!A:A,0))</f>
        <v>0</v>
      </c>
      <c r="AX21" s="187"/>
      <c r="AY21" s="187"/>
      <c r="AZ21" s="187"/>
      <c r="BA21" s="187"/>
      <c r="BB21" s="188"/>
      <c r="BC21" s="226">
        <f>INDEX(必要書類及び注意事項!F:F,MATCH(G届出書!AV21,必要書類及び注意事項!A:A,0))</f>
        <v>0</v>
      </c>
      <c r="BD21" s="226"/>
      <c r="BE21" s="226"/>
      <c r="BF21" s="226"/>
      <c r="BG21" s="226"/>
      <c r="BH21" s="226"/>
      <c r="BI21" s="226"/>
      <c r="BJ21" s="97"/>
      <c r="BK21" s="97"/>
      <c r="BM21"/>
      <c r="BN21"/>
      <c r="BO21"/>
      <c r="BP21"/>
      <c r="BQ21"/>
      <c r="BR21"/>
      <c r="BS21"/>
      <c r="BT21"/>
      <c r="BU21"/>
      <c r="BV21"/>
    </row>
    <row r="22" spans="1:74" s="17" customFormat="1" ht="24.9" customHeight="1" thickBot="1">
      <c r="A22" s="249"/>
      <c r="B22" s="192"/>
      <c r="C22" s="193"/>
      <c r="D22" s="193"/>
      <c r="E22" s="193"/>
      <c r="F22" s="193"/>
      <c r="G22" s="253"/>
      <c r="H22" s="116" t="str">
        <f t="shared" si="4"/>
        <v/>
      </c>
      <c r="I22" s="243"/>
      <c r="J22" s="243"/>
      <c r="K22" s="243"/>
      <c r="L22" s="243"/>
      <c r="M22" s="244"/>
      <c r="N22" s="117"/>
      <c r="O22" s="118"/>
      <c r="P22" s="119"/>
      <c r="Q22" s="119"/>
      <c r="R22" s="119"/>
      <c r="S22" s="119"/>
      <c r="T22" s="119"/>
      <c r="U22" s="120"/>
      <c r="V22" s="116" t="str">
        <f t="shared" si="3"/>
        <v/>
      </c>
      <c r="W22" s="195"/>
      <c r="X22" s="195"/>
      <c r="Y22" s="195"/>
      <c r="Z22" s="195"/>
      <c r="AA22" s="195"/>
      <c r="AB22" s="195"/>
      <c r="AC22" s="195"/>
      <c r="AD22" s="195"/>
      <c r="AE22" s="195"/>
      <c r="AF22" s="195"/>
      <c r="AG22" s="195"/>
      <c r="AH22" s="195"/>
      <c r="AI22" s="195"/>
      <c r="AJ22" s="195"/>
      <c r="AK22" s="195"/>
      <c r="AL22" s="195"/>
      <c r="AM22" s="195"/>
      <c r="AN22" s="195"/>
      <c r="AO22" s="196"/>
      <c r="AP22" s="192"/>
      <c r="AQ22" s="193"/>
      <c r="AR22" s="194"/>
      <c r="AT22" s="102" t="str">
        <f>IF($BJ$5="不要","不要","新)")</f>
        <v>不要</v>
      </c>
      <c r="AU22" s="97"/>
      <c r="AV22" s="99" t="str">
        <f t="shared" si="5"/>
        <v>3-6</v>
      </c>
      <c r="AW22" s="186">
        <f>INDEX(必要書類及び注意事項!E:E,MATCH(G届出書!AV22,必要書類及び注意事項!A:A,0))</f>
        <v>0</v>
      </c>
      <c r="AX22" s="187"/>
      <c r="AY22" s="187"/>
      <c r="AZ22" s="187"/>
      <c r="BA22" s="187"/>
      <c r="BB22" s="188"/>
      <c r="BC22" s="226">
        <f>INDEX(必要書類及び注意事項!F:F,MATCH(G届出書!AV22,必要書類及び注意事項!A:A,0))</f>
        <v>0</v>
      </c>
      <c r="BD22" s="226"/>
      <c r="BE22" s="226"/>
      <c r="BF22" s="226"/>
      <c r="BG22" s="226"/>
      <c r="BH22" s="226"/>
      <c r="BI22" s="226"/>
      <c r="BJ22" s="97"/>
      <c r="BK22" s="97"/>
      <c r="BM22"/>
      <c r="BN22"/>
      <c r="BO22"/>
      <c r="BP22"/>
      <c r="BQ22"/>
      <c r="BR22"/>
      <c r="BS22"/>
      <c r="BT22"/>
      <c r="BU22"/>
      <c r="BV22"/>
    </row>
    <row r="23" spans="1:74" s="17" customFormat="1" ht="24.9" customHeight="1">
      <c r="A23" s="248">
        <v>4</v>
      </c>
      <c r="B23" s="189"/>
      <c r="C23" s="190"/>
      <c r="D23" s="190"/>
      <c r="E23" s="190"/>
      <c r="F23" s="190"/>
      <c r="G23" s="252"/>
      <c r="H23" s="109" t="str">
        <f t="shared" si="4"/>
        <v/>
      </c>
      <c r="I23" s="217"/>
      <c r="J23" s="217"/>
      <c r="K23" s="217"/>
      <c r="L23" s="217"/>
      <c r="M23" s="218"/>
      <c r="N23" s="110"/>
      <c r="O23" s="121"/>
      <c r="P23" s="112"/>
      <c r="Q23" s="112"/>
      <c r="R23" s="113"/>
      <c r="S23" s="112"/>
      <c r="T23" s="112"/>
      <c r="U23" s="114"/>
      <c r="V23" s="122" t="str">
        <f t="shared" si="3"/>
        <v/>
      </c>
      <c r="W23" s="219"/>
      <c r="X23" s="219"/>
      <c r="Y23" s="219"/>
      <c r="Z23" s="219"/>
      <c r="AA23" s="219"/>
      <c r="AB23" s="219"/>
      <c r="AC23" s="219"/>
      <c r="AD23" s="219"/>
      <c r="AE23" s="219"/>
      <c r="AF23" s="219"/>
      <c r="AG23" s="219"/>
      <c r="AH23" s="219"/>
      <c r="AI23" s="219"/>
      <c r="AJ23" s="219"/>
      <c r="AK23" s="219"/>
      <c r="AL23" s="219"/>
      <c r="AM23" s="219"/>
      <c r="AN23" s="219"/>
      <c r="AO23" s="219"/>
      <c r="AP23" s="189"/>
      <c r="AQ23" s="190"/>
      <c r="AR23" s="191"/>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 customHeight="1" thickBot="1">
      <c r="A24" s="249"/>
      <c r="B24" s="192"/>
      <c r="C24" s="193"/>
      <c r="D24" s="193"/>
      <c r="E24" s="193"/>
      <c r="F24" s="193"/>
      <c r="G24" s="253"/>
      <c r="H24" s="116" t="str">
        <f t="shared" si="4"/>
        <v/>
      </c>
      <c r="I24" s="243"/>
      <c r="J24" s="243"/>
      <c r="K24" s="243"/>
      <c r="L24" s="243"/>
      <c r="M24" s="244"/>
      <c r="N24" s="117"/>
      <c r="O24" s="118"/>
      <c r="P24" s="119"/>
      <c r="Q24" s="119"/>
      <c r="R24" s="119"/>
      <c r="S24" s="119"/>
      <c r="T24" s="119"/>
      <c r="U24" s="120"/>
      <c r="V24" s="116" t="str">
        <f t="shared" si="3"/>
        <v/>
      </c>
      <c r="W24" s="195"/>
      <c r="X24" s="195"/>
      <c r="Y24" s="195"/>
      <c r="Z24" s="195"/>
      <c r="AA24" s="195"/>
      <c r="AB24" s="195"/>
      <c r="AC24" s="195"/>
      <c r="AD24" s="195"/>
      <c r="AE24" s="195"/>
      <c r="AF24" s="195"/>
      <c r="AG24" s="195"/>
      <c r="AH24" s="195"/>
      <c r="AI24" s="195"/>
      <c r="AJ24" s="195"/>
      <c r="AK24" s="195"/>
      <c r="AL24" s="195"/>
      <c r="AM24" s="195"/>
      <c r="AN24" s="195"/>
      <c r="AO24" s="196"/>
      <c r="AP24" s="192"/>
      <c r="AQ24" s="193"/>
      <c r="AR24" s="194"/>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 customHeight="1">
      <c r="A25" s="248">
        <v>5</v>
      </c>
      <c r="B25" s="189"/>
      <c r="C25" s="190"/>
      <c r="D25" s="190"/>
      <c r="E25" s="190"/>
      <c r="F25" s="190"/>
      <c r="G25" s="252"/>
      <c r="H25" s="109" t="str">
        <f t="shared" si="4"/>
        <v/>
      </c>
      <c r="I25" s="217"/>
      <c r="J25" s="217"/>
      <c r="K25" s="217"/>
      <c r="L25" s="217"/>
      <c r="M25" s="218"/>
      <c r="N25" s="110"/>
      <c r="O25" s="121"/>
      <c r="P25" s="112"/>
      <c r="Q25" s="112"/>
      <c r="R25" s="113"/>
      <c r="S25" s="112"/>
      <c r="T25" s="112"/>
      <c r="U25" s="114"/>
      <c r="V25" s="122" t="str">
        <f t="shared" si="3"/>
        <v/>
      </c>
      <c r="W25" s="219"/>
      <c r="X25" s="219"/>
      <c r="Y25" s="219"/>
      <c r="Z25" s="219"/>
      <c r="AA25" s="219"/>
      <c r="AB25" s="219"/>
      <c r="AC25" s="219"/>
      <c r="AD25" s="219"/>
      <c r="AE25" s="219"/>
      <c r="AF25" s="219"/>
      <c r="AG25" s="219"/>
      <c r="AH25" s="219"/>
      <c r="AI25" s="219"/>
      <c r="AJ25" s="219"/>
      <c r="AK25" s="219"/>
      <c r="AL25" s="219"/>
      <c r="AM25" s="219"/>
      <c r="AN25" s="219"/>
      <c r="AO25" s="219"/>
      <c r="AP25" s="189"/>
      <c r="AQ25" s="190"/>
      <c r="AR25" s="191"/>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 customHeight="1" thickBot="1">
      <c r="A26" s="249"/>
      <c r="B26" s="192"/>
      <c r="C26" s="193"/>
      <c r="D26" s="193"/>
      <c r="E26" s="193"/>
      <c r="F26" s="193"/>
      <c r="G26" s="253"/>
      <c r="H26" s="116" t="str">
        <f t="shared" si="4"/>
        <v/>
      </c>
      <c r="I26" s="243"/>
      <c r="J26" s="243"/>
      <c r="K26" s="243"/>
      <c r="L26" s="243"/>
      <c r="M26" s="244"/>
      <c r="N26" s="117"/>
      <c r="O26" s="118"/>
      <c r="P26" s="119"/>
      <c r="Q26" s="119"/>
      <c r="R26" s="119"/>
      <c r="S26" s="119"/>
      <c r="T26" s="119"/>
      <c r="U26" s="120"/>
      <c r="V26" s="116" t="str">
        <f t="shared" si="3"/>
        <v/>
      </c>
      <c r="W26" s="195"/>
      <c r="X26" s="195"/>
      <c r="Y26" s="195"/>
      <c r="Z26" s="195"/>
      <c r="AA26" s="195"/>
      <c r="AB26" s="195"/>
      <c r="AC26" s="195"/>
      <c r="AD26" s="195"/>
      <c r="AE26" s="195"/>
      <c r="AF26" s="195"/>
      <c r="AG26" s="195"/>
      <c r="AH26" s="195"/>
      <c r="AI26" s="195"/>
      <c r="AJ26" s="195"/>
      <c r="AK26" s="195"/>
      <c r="AL26" s="195"/>
      <c r="AM26" s="195"/>
      <c r="AN26" s="195"/>
      <c r="AO26" s="196"/>
      <c r="AP26" s="192"/>
      <c r="AQ26" s="193"/>
      <c r="AR26" s="194"/>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169" t="s">
        <v>99</v>
      </c>
      <c r="B29" s="170"/>
      <c r="C29" s="170"/>
      <c r="D29" s="170"/>
      <c r="E29" s="171"/>
      <c r="F29"/>
      <c r="G29" s="162" t="s">
        <v>8</v>
      </c>
      <c r="H29" s="163"/>
      <c r="I29" s="163"/>
      <c r="J29" s="164"/>
      <c r="K29" s="159"/>
      <c r="L29" s="160"/>
      <c r="M29" s="160"/>
      <c r="N29" s="160"/>
      <c r="O29" s="160"/>
      <c r="P29" s="160"/>
      <c r="Q29" s="160"/>
      <c r="R29" s="160"/>
      <c r="S29" s="161"/>
      <c r="T29" s="162" t="s">
        <v>125</v>
      </c>
      <c r="U29" s="163"/>
      <c r="V29" s="163"/>
      <c r="W29" s="164"/>
      <c r="X29" s="165"/>
      <c r="Y29" s="166"/>
      <c r="Z29" s="166"/>
      <c r="AA29" s="166"/>
      <c r="AB29" s="166"/>
      <c r="AC29" s="166"/>
      <c r="AD29" s="166"/>
      <c r="AE29" s="166"/>
      <c r="AF29" s="166"/>
      <c r="AG29" s="167"/>
      <c r="AH29" s="198" t="s">
        <v>2</v>
      </c>
      <c r="AI29" s="199"/>
      <c r="AJ29" s="199"/>
      <c r="AK29" s="200"/>
      <c r="AL29" s="201" t="s">
        <v>126</v>
      </c>
      <c r="AM29" s="202"/>
      <c r="AN29" s="202"/>
      <c r="AO29" s="202" t="s">
        <v>127</v>
      </c>
      <c r="AP29" s="202"/>
      <c r="AQ29" s="202"/>
      <c r="AR29" s="203"/>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172"/>
      <c r="B30" s="173"/>
      <c r="C30" s="173"/>
      <c r="D30" s="173"/>
      <c r="E30" s="174"/>
      <c r="G30" s="162" t="s">
        <v>136</v>
      </c>
      <c r="H30" s="163"/>
      <c r="I30" s="164"/>
      <c r="J30" s="168"/>
      <c r="K30" s="168"/>
      <c r="L30" s="123" t="s">
        <v>9</v>
      </c>
      <c r="M30" s="124"/>
      <c r="N30" s="123" t="s">
        <v>128</v>
      </c>
      <c r="O30" s="124"/>
      <c r="P30" s="123" t="s">
        <v>11</v>
      </c>
      <c r="Q30" s="168"/>
      <c r="R30" s="168"/>
      <c r="S30" s="254" t="s">
        <v>129</v>
      </c>
      <c r="T30" s="254"/>
      <c r="U30" s="162" t="s">
        <v>12</v>
      </c>
      <c r="V30" s="163"/>
      <c r="W30" s="164"/>
      <c r="X30" s="168"/>
      <c r="Y30" s="168"/>
      <c r="Z30" s="123" t="s">
        <v>9</v>
      </c>
      <c r="AA30" s="124"/>
      <c r="AB30" s="123" t="s">
        <v>128</v>
      </c>
      <c r="AC30" s="124"/>
      <c r="AD30" s="123" t="s">
        <v>11</v>
      </c>
      <c r="AE30" s="168"/>
      <c r="AF30" s="168"/>
      <c r="AG30" s="254" t="s">
        <v>129</v>
      </c>
      <c r="AH30" s="254"/>
      <c r="AI30" s="125" t="s">
        <v>13</v>
      </c>
      <c r="AJ30" s="168"/>
      <c r="AK30" s="168"/>
      <c r="AL30" s="168"/>
      <c r="AM30" s="123" t="s">
        <v>130</v>
      </c>
      <c r="AN30" s="125" t="s">
        <v>131</v>
      </c>
      <c r="AO30" s="168"/>
      <c r="AP30" s="168"/>
      <c r="AQ30" s="16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172"/>
      <c r="B31" s="173"/>
      <c r="C31" s="173"/>
      <c r="D31" s="173"/>
      <c r="E31" s="174"/>
      <c r="G31" s="178" t="s">
        <v>14</v>
      </c>
      <c r="H31" s="179"/>
      <c r="I31" s="179"/>
      <c r="J31" s="180"/>
      <c r="K31" s="297"/>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9"/>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172"/>
      <c r="B32" s="173"/>
      <c r="C32" s="173"/>
      <c r="D32" s="173"/>
      <c r="E32" s="174"/>
      <c r="G32" s="181"/>
      <c r="H32" s="182"/>
      <c r="I32" s="182"/>
      <c r="J32" s="183"/>
      <c r="K32" s="300"/>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2"/>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172"/>
      <c r="B33" s="173"/>
      <c r="C33" s="173"/>
      <c r="D33" s="173"/>
      <c r="E33" s="174"/>
      <c r="G33" s="303" t="s">
        <v>15</v>
      </c>
      <c r="H33" s="304"/>
      <c r="I33" s="304"/>
      <c r="J33" s="304"/>
      <c r="K33" s="250"/>
      <c r="L33" s="251"/>
      <c r="M33" s="251"/>
      <c r="N33" s="251"/>
      <c r="O33" s="251"/>
      <c r="P33" s="251"/>
      <c r="Q33" s="251"/>
      <c r="R33" s="251"/>
      <c r="S33" s="304" t="s">
        <v>16</v>
      </c>
      <c r="T33" s="304"/>
      <c r="U33" s="304"/>
      <c r="V33" s="305"/>
      <c r="W33" s="250"/>
      <c r="X33" s="251"/>
      <c r="Y33" s="251"/>
      <c r="Z33" s="251"/>
      <c r="AA33" s="251"/>
      <c r="AB33" s="251"/>
      <c r="AC33" s="251"/>
      <c r="AD33" s="291" t="s">
        <v>17</v>
      </c>
      <c r="AE33" s="292"/>
      <c r="AF33" s="292"/>
      <c r="AG33" s="293"/>
      <c r="AH33" s="294"/>
      <c r="AI33" s="295"/>
      <c r="AJ33" s="295"/>
      <c r="AK33" s="57" t="s">
        <v>9</v>
      </c>
      <c r="AL33" s="296"/>
      <c r="AM33" s="296"/>
      <c r="AN33" s="57" t="s">
        <v>10</v>
      </c>
      <c r="AO33" s="296"/>
      <c r="AP33" s="296"/>
      <c r="AQ33" s="57" t="s">
        <v>11</v>
      </c>
      <c r="AR33" s="127"/>
      <c r="AT33" s="96"/>
      <c r="AU33" s="96"/>
      <c r="AV33" s="96"/>
      <c r="BC33" s="96"/>
      <c r="BD33" s="96"/>
      <c r="BE33" s="96"/>
      <c r="BF33" s="96"/>
      <c r="BG33" s="96"/>
      <c r="BH33" s="96"/>
      <c r="BI33" s="96"/>
      <c r="BJ33" s="96"/>
      <c r="BK33" s="96"/>
    </row>
    <row r="34" spans="1:88" s="17" customFormat="1" ht="18.75" customHeight="1" thickTop="1">
      <c r="A34" s="175"/>
      <c r="B34" s="176"/>
      <c r="C34" s="176"/>
      <c r="D34" s="176"/>
      <c r="E34" s="1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3" t="s">
        <v>35</v>
      </c>
      <c r="C40" s="144"/>
      <c r="D40" s="144"/>
      <c r="E40" s="144"/>
      <c r="F40" s="144"/>
      <c r="G40" s="144"/>
      <c r="H40" s="144"/>
      <c r="I40" s="144"/>
      <c r="J40" s="144"/>
      <c r="K40" s="144"/>
      <c r="L40" s="144"/>
      <c r="M40" s="144"/>
      <c r="N40" s="144"/>
      <c r="O40" s="144"/>
      <c r="P40" s="144"/>
      <c r="Q40" s="144"/>
      <c r="R40" s="145"/>
      <c r="S40" s="143" t="s">
        <v>18</v>
      </c>
      <c r="T40" s="144"/>
      <c r="U40" s="144"/>
      <c r="V40" s="144"/>
      <c r="W40" s="144"/>
      <c r="X40" s="144"/>
      <c r="Y40" s="144"/>
      <c r="Z40" s="144"/>
      <c r="AA40" s="145"/>
      <c r="AB40" s="197" t="s">
        <v>19</v>
      </c>
      <c r="AC40" s="197"/>
      <c r="AD40" s="197"/>
      <c r="AE40" s="197" t="s">
        <v>132</v>
      </c>
      <c r="AF40" s="197"/>
      <c r="AG40" s="197"/>
      <c r="AH40" s="197" t="s">
        <v>20</v>
      </c>
      <c r="AI40" s="197"/>
      <c r="AJ40" s="197"/>
      <c r="AK40" s="143" t="s">
        <v>21</v>
      </c>
      <c r="AL40" s="144"/>
      <c r="AM40" s="144"/>
      <c r="AN40" s="144"/>
      <c r="AO40" s="144"/>
      <c r="AP40" s="144"/>
      <c r="AQ40" s="144"/>
      <c r="AR40" s="145"/>
      <c r="AT40" s="96"/>
      <c r="AU40" s="97"/>
      <c r="AV40" s="97"/>
      <c r="BC40" s="97"/>
      <c r="BD40" s="97"/>
      <c r="BE40" s="97"/>
      <c r="BF40" s="97"/>
      <c r="BG40" s="97"/>
      <c r="BH40" s="97"/>
      <c r="BI40" s="97"/>
      <c r="BJ40" s="97"/>
      <c r="BK40" s="97"/>
    </row>
    <row r="41" spans="1:88" s="17" customFormat="1" ht="18.75" customHeight="1">
      <c r="A41"/>
      <c r="B41" s="137"/>
      <c r="C41" s="138"/>
      <c r="D41" s="138"/>
      <c r="E41" s="138"/>
      <c r="F41" s="138"/>
      <c r="G41" s="138"/>
      <c r="H41" s="138"/>
      <c r="I41" s="138"/>
      <c r="J41" s="138"/>
      <c r="K41" s="138"/>
      <c r="L41" s="138"/>
      <c r="M41" s="138"/>
      <c r="N41" s="138"/>
      <c r="O41" s="138"/>
      <c r="P41" s="138"/>
      <c r="Q41" s="138"/>
      <c r="R41" s="138"/>
      <c r="S41" s="143" t="s">
        <v>22</v>
      </c>
      <c r="T41" s="144"/>
      <c r="U41" s="145"/>
      <c r="V41" s="146"/>
      <c r="W41" s="147"/>
      <c r="X41" s="147"/>
      <c r="Y41" s="147"/>
      <c r="Z41" s="147"/>
      <c r="AA41" s="61" t="s">
        <v>89</v>
      </c>
      <c r="AB41" s="148"/>
      <c r="AC41" s="149"/>
      <c r="AD41" s="150"/>
      <c r="AE41" s="148"/>
      <c r="AF41" s="149"/>
      <c r="AG41" s="150"/>
      <c r="AH41" s="148"/>
      <c r="AI41" s="149"/>
      <c r="AJ41" s="150"/>
      <c r="AK41" s="148"/>
      <c r="AL41" s="149"/>
      <c r="AM41" s="149"/>
      <c r="AN41" s="149"/>
      <c r="AO41" s="149"/>
      <c r="AP41" s="149"/>
      <c r="AQ41" s="149"/>
      <c r="AR41" s="150"/>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9"/>
      <c r="C42" s="140"/>
      <c r="D42" s="140"/>
      <c r="E42" s="140"/>
      <c r="F42" s="140"/>
      <c r="G42" s="140"/>
      <c r="H42" s="140"/>
      <c r="I42" s="140"/>
      <c r="J42" s="140"/>
      <c r="K42" s="140"/>
      <c r="L42" s="140"/>
      <c r="M42" s="140"/>
      <c r="N42" s="140"/>
      <c r="O42" s="140"/>
      <c r="P42" s="140"/>
      <c r="Q42" s="140"/>
      <c r="R42" s="140"/>
      <c r="S42" s="143" t="s">
        <v>46</v>
      </c>
      <c r="T42" s="144"/>
      <c r="U42" s="145"/>
      <c r="V42" s="146"/>
      <c r="W42" s="147"/>
      <c r="X42" s="147"/>
      <c r="Y42" s="147"/>
      <c r="Z42" s="147"/>
      <c r="AA42" s="61" t="s">
        <v>89</v>
      </c>
      <c r="AB42" s="151"/>
      <c r="AC42" s="152"/>
      <c r="AD42" s="153"/>
      <c r="AE42" s="151"/>
      <c r="AF42" s="152"/>
      <c r="AG42" s="153"/>
      <c r="AH42" s="151"/>
      <c r="AI42" s="152"/>
      <c r="AJ42" s="153"/>
      <c r="AK42" s="151"/>
      <c r="AL42" s="152"/>
      <c r="AM42" s="152"/>
      <c r="AN42" s="152"/>
      <c r="AO42" s="152"/>
      <c r="AP42" s="152"/>
      <c r="AQ42" s="152"/>
      <c r="AR42" s="153"/>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41"/>
      <c r="C43" s="142"/>
      <c r="D43" s="142"/>
      <c r="E43" s="142"/>
      <c r="F43" s="142"/>
      <c r="G43" s="142"/>
      <c r="H43" s="142"/>
      <c r="I43" s="142"/>
      <c r="J43" s="142"/>
      <c r="K43" s="142"/>
      <c r="L43" s="142"/>
      <c r="M43" s="142"/>
      <c r="N43" s="142"/>
      <c r="O43" s="142"/>
      <c r="P43" s="142"/>
      <c r="Q43" s="142"/>
      <c r="R43" s="142"/>
      <c r="S43" s="143" t="s">
        <v>23</v>
      </c>
      <c r="T43" s="144"/>
      <c r="U43" s="145"/>
      <c r="V43" s="157"/>
      <c r="W43" s="158"/>
      <c r="X43" s="158"/>
      <c r="Y43" s="158"/>
      <c r="Z43" s="158"/>
      <c r="AA43" s="61" t="s">
        <v>89</v>
      </c>
      <c r="AB43" s="154"/>
      <c r="AC43" s="155"/>
      <c r="AD43" s="156"/>
      <c r="AE43" s="154"/>
      <c r="AF43" s="155"/>
      <c r="AG43" s="156"/>
      <c r="AH43" s="154"/>
      <c r="AI43" s="155"/>
      <c r="AJ43" s="156"/>
      <c r="AK43" s="154"/>
      <c r="AL43" s="155"/>
      <c r="AM43" s="155"/>
      <c r="AN43" s="155"/>
      <c r="AO43" s="155"/>
      <c r="AP43" s="155"/>
      <c r="AQ43" s="155"/>
      <c r="AR43" s="156"/>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86" t="s">
        <v>106</v>
      </c>
      <c r="AP44" s="286"/>
      <c r="AQ44" s="286"/>
      <c r="AR44" s="286"/>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d3hO5+TgdKg+0c41mWmiJFXHMJjxvwxS1TRgt2xPNrPPTbrAz+pdEdc3YQMci2DbHSgiYWw+pd7H8mZVhoCllA==" saltValue="AykVCk7XQHTFpLQD5eXNaw=="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999FF"/>
  </sheetPr>
  <dimension ref="A1:H4"/>
  <sheetViews>
    <sheetView zoomScale="115" zoomScaleNormal="115" workbookViewId="0">
      <pane ySplit="1" topLeftCell="A2" activePane="bottomLeft" state="frozen"/>
      <selection activeCell="G7" sqref="G7"/>
      <selection pane="bottomLeft" activeCell="G7" sqref="G7"/>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130" t="s">
        <v>26</v>
      </c>
      <c r="B1" s="130" t="s">
        <v>29</v>
      </c>
      <c r="C1" s="130" t="s">
        <v>30</v>
      </c>
      <c r="D1" s="130" t="s">
        <v>31</v>
      </c>
      <c r="E1" s="130" t="s">
        <v>118</v>
      </c>
      <c r="F1" s="130" t="s">
        <v>27</v>
      </c>
      <c r="G1" s="130" t="s">
        <v>28</v>
      </c>
      <c r="H1" s="130" t="s">
        <v>47</v>
      </c>
    </row>
    <row r="2" spans="1:8">
      <c r="A2" s="32" t="s">
        <v>139</v>
      </c>
      <c r="B2" s="32" t="s">
        <v>137</v>
      </c>
      <c r="C2" s="32" t="s">
        <v>140</v>
      </c>
      <c r="D2" s="32" t="s">
        <v>141</v>
      </c>
      <c r="E2" s="32" t="s">
        <v>142</v>
      </c>
      <c r="F2" s="32" t="s">
        <v>138</v>
      </c>
      <c r="G2" s="33" t="s">
        <v>143</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999FF"/>
  </sheetPr>
  <dimension ref="A1:D2"/>
  <sheetViews>
    <sheetView zoomScale="130" zoomScaleNormal="130" workbookViewId="0">
      <pane ySplit="1" topLeftCell="A2" activePane="bottomLeft" state="frozen"/>
      <selection activeCell="G7" sqref="G7"/>
      <selection pane="bottomLeft" activeCell="G7" sqref="G7"/>
    </sheetView>
  </sheetViews>
  <sheetFormatPr defaultColWidth="9" defaultRowHeight="84.75" customHeight="1"/>
  <cols>
    <col min="1" max="1" width="16.5" style="21" customWidth="1"/>
    <col min="2" max="2" width="19.19921875" style="7" customWidth="1"/>
    <col min="3" max="16384" width="9" style="7"/>
  </cols>
  <sheetData>
    <row r="1" spans="1:4" ht="1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999FF"/>
  </sheetPr>
  <dimension ref="A1:O9"/>
  <sheetViews>
    <sheetView zoomScaleNormal="100" workbookViewId="0">
      <pane ySplit="2" topLeftCell="A3" activePane="bottomLeft" state="frozen"/>
      <selection activeCell="G7" sqref="G7"/>
      <selection pane="bottomLeft" activeCell="G7" sqref="G7"/>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6" t="s">
        <v>37</v>
      </c>
      <c r="B1" s="306" t="s">
        <v>39</v>
      </c>
      <c r="C1" s="308" t="s">
        <v>73</v>
      </c>
      <c r="D1" s="309"/>
      <c r="E1" s="309"/>
      <c r="F1" s="309"/>
      <c r="G1" s="310"/>
      <c r="H1" s="308" t="s">
        <v>57</v>
      </c>
      <c r="I1" s="309"/>
      <c r="J1" s="309"/>
      <c r="K1" s="309"/>
      <c r="L1" s="309"/>
      <c r="M1" s="309"/>
      <c r="N1" s="309"/>
      <c r="O1" s="310"/>
    </row>
    <row r="2" spans="1:15">
      <c r="A2" s="307"/>
      <c r="B2" s="307"/>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999FF"/>
  </sheetPr>
  <dimension ref="A1:Q34"/>
  <sheetViews>
    <sheetView zoomScale="85" zoomScaleNormal="85" workbookViewId="0">
      <pane ySplit="1" topLeftCell="A2" activePane="bottomLeft" state="frozen"/>
      <selection activeCell="G7" sqref="G7"/>
      <selection pane="bottomLeft" activeCell="G7" sqref="G7"/>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999FF"/>
  </sheetPr>
  <dimension ref="A1:A4"/>
  <sheetViews>
    <sheetView zoomScale="115" zoomScaleNormal="115" workbookViewId="0">
      <selection activeCell="G7" sqref="G7"/>
    </sheetView>
  </sheetViews>
  <sheetFormatPr defaultColWidth="9" defaultRowHeight="15"/>
  <cols>
    <col min="1" max="1" width="8.69921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2024-07-17T02:39:08Z</cp:lastPrinted>
  <dcterms:created xsi:type="dcterms:W3CDTF">2015-06-05T18:19:34Z</dcterms:created>
  <dcterms:modified xsi:type="dcterms:W3CDTF">2024-07-17T02:39:08Z</dcterms:modified>
</cp:coreProperties>
</file>